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DANE" sheetId="1" r:id="rId1"/>
    <sheet name="NIERUCHOMOŚCI" sheetId="2" r:id="rId2"/>
    <sheet name="RUCHOMOŚCI" sheetId="3" r:id="rId3"/>
    <sheet name="WYKAZ " sheetId="4" r:id="rId4"/>
    <sheet name="SPRZĘT ELEKTRONICZNY" sheetId="5" r:id="rId5"/>
    <sheet name="EL.SPRZĘT PRZENOŚNY W KARETKACH" sheetId="6" r:id="rId6"/>
  </sheets>
  <definedNames>
    <definedName name="_xlnm.Print_Area" localSheetId="2">'RUCHOMOŚCI'!$B$3:$B$21</definedName>
  </definedNames>
  <calcPr fullCalcOnLoad="1"/>
</workbook>
</file>

<file path=xl/sharedStrings.xml><?xml version="1.0" encoding="utf-8"?>
<sst xmlns="http://schemas.openxmlformats.org/spreadsheetml/2006/main" count="355" uniqueCount="175">
  <si>
    <t>NAZWA:</t>
  </si>
  <si>
    <t>Samodzielny Publiczny Zespół Zakładów Opieki Zdrowotnej Powiatowy Szpital Specjalistyczny w Stalowej Woli</t>
  </si>
  <si>
    <t>ADRES</t>
  </si>
  <si>
    <t>ul. Staszica 4, 37-450 Stalowa Wola</t>
  </si>
  <si>
    <t>NIP</t>
  </si>
  <si>
    <t>865 20 75 413</t>
  </si>
  <si>
    <t>REGON</t>
  </si>
  <si>
    <t>PKD</t>
  </si>
  <si>
    <t>86.10 Z</t>
  </si>
  <si>
    <t>WYKAZ WSZYSTKICH LOKALIZACJI, W KTÓRYCH PROWADZONA JEST DZIAŁALNOŚĆ</t>
  </si>
  <si>
    <t>ul. Wyszyńskiego 2, 37-450 Stalowa Wola</t>
  </si>
  <si>
    <t>NIERUCHOMOŚCI</t>
  </si>
  <si>
    <t>Mienie zgłoszono wg wartości:</t>
  </si>
  <si>
    <t>księgowa brutto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</si>
  <si>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</si>
  <si>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</si>
  <si>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</si>
  <si>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</si>
  <si>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</si>
  <si>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</si>
  <si>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</si>
  <si>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</si>
  <si>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 xml:space="preserve">Wartość </t>
  </si>
  <si>
    <t>RAZEM</t>
  </si>
  <si>
    <t>ul. Staszica 4
Stalowa Wola</t>
  </si>
  <si>
    <t>BEZPŁATNE UŻYTKOWANIE</t>
  </si>
  <si>
    <t>Nie</t>
  </si>
  <si>
    <t>Pokrycie blacha trapezowa powlekana, konstrukcja dachu drewniana, stropy żelbetowe, ściany murowane</t>
  </si>
  <si>
    <t>Przychodnia Specjalistyczna nr 1</t>
  </si>
  <si>
    <t>Drugi Pawilon Szpitalny (nowy pawilon)</t>
  </si>
  <si>
    <t>5+piwnice</t>
  </si>
  <si>
    <t>Pokrycie dachu papa, stropodach żelbetowy, ściany murowane, stropy żelbetowe</t>
  </si>
  <si>
    <t>Pawilon Bloku Porodowego, Sterylizacji i Administracji</t>
  </si>
  <si>
    <t>2 +piwnice</t>
  </si>
  <si>
    <t>Przewiązka Pierwszego i Drugiego Pawilonu</t>
  </si>
  <si>
    <t>1+piwnice</t>
  </si>
  <si>
    <t>Budynek Oddziału Psychiatrycznego</t>
  </si>
  <si>
    <t>Dwie</t>
  </si>
  <si>
    <t>Budynek Oddziału Dermatologicznego</t>
  </si>
  <si>
    <t>4+piwnice</t>
  </si>
  <si>
    <t>Budynek Przychodni Dermatologicznej</t>
  </si>
  <si>
    <t>ul. Wyszyńskiego 2
Stalowa Wola</t>
  </si>
  <si>
    <t>2+piwnice</t>
  </si>
  <si>
    <t>Główna rozdzielnia elektryczna z hydrofornią</t>
  </si>
  <si>
    <t>Jedna</t>
  </si>
  <si>
    <t>Prosektorium Szpitalne</t>
  </si>
  <si>
    <t>Pokrycie dachu eternit,konstrukcja dachu drewniana, ściany murowane, stropy żelbetowe</t>
  </si>
  <si>
    <t>Wiata magazynowa stalowa</t>
  </si>
  <si>
    <t xml:space="preserve">Pokrycie dachu blacha ocynkowana trapezowa, konstrukcja dachu i ścian stalowa, obudowa blacha ocynkowana </t>
  </si>
  <si>
    <t>Magazyn techniczny</t>
  </si>
  <si>
    <t>Portiernia</t>
  </si>
  <si>
    <t>Pokrycie dachu blacha trapezowa powlekana, stropodach żelbetowy, ściany murowane, stropy żelbetowe</t>
  </si>
  <si>
    <t>Pokrycie dachu papa, stropodach żelbetowy, ściany murowane</t>
  </si>
  <si>
    <t>Sklep</t>
  </si>
  <si>
    <t>Tlenownia ze sprężarkownią i zbiornikami tlenu</t>
  </si>
  <si>
    <t>Garaże samochodowe, Wartość ujęta w poz. 2 – Przych. Spec. Nr 1</t>
  </si>
  <si>
    <t>Pawilon Diagnostyczno – Zabiegowy-Hemodynamika 
+ pomieszczenie komory hiperbarycznej + bar</t>
  </si>
  <si>
    <t>Pokrycie dachu papa, stropodach żelbetowy, konstrukcja ścian żelbetowa z wypełnieniem murowanym, stropy żelbetowe</t>
  </si>
  <si>
    <t>Stacja Trafo dla PDZ
 + pozostała część nieużytkowana Pawilonu</t>
  </si>
  <si>
    <t>Studnia  głębinowa  4 zbiorniki na wodę pitną</t>
  </si>
  <si>
    <t>obudowa studni PCV</t>
  </si>
  <si>
    <t>Budynek pawilonu wejściowego Oddziału Psychiatrycznego</t>
  </si>
  <si>
    <t>Przewody energetyczne i telekomunikacyjne  miedziane układane w kanałach kablowych lub w gruncie; lampy oświetleniowe stalowe, żarówki metalhalogenowe</t>
  </si>
  <si>
    <t>Instalacje sanitarne i cieplne</t>
  </si>
  <si>
    <t>Rurociągi stalowe, PCV, PEHD  i PE układane w kanałach instalacyjnych lub w gruncie</t>
  </si>
  <si>
    <t>Ogrodzenie szpitalne</t>
  </si>
  <si>
    <t>Stalowe przęsła na stalowych słupkach, żelbetowe przęsła na żelbetowych słupkach, siatka na stalowych słupkach, panele stalowe z wypełnieniem ze styropianu na stalowych słupkach, cokoły betonowe lub prefabrykowane</t>
  </si>
  <si>
    <t>Nawierzchnia asfaltowa, betonowa, kostka brukowa, płyty otworowe</t>
  </si>
  <si>
    <t>Rurociąg pary</t>
  </si>
  <si>
    <t>Rurociąg stalowy izolowany układany w gruncie, żelbetowym kanale lub na estakadzie</t>
  </si>
  <si>
    <t xml:space="preserve">                       RUCHOMOŚCI</t>
  </si>
  <si>
    <t>Rodzaj ruchomości</t>
  </si>
  <si>
    <t>Wartość</t>
  </si>
  <si>
    <t>RAZEM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</si>
  <si>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</si>
  <si>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</si>
  <si>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</si>
  <si>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</si>
  <si>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</si>
  <si>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 ( z wyłączeniem pojazdów podlegających ubezpieczeniom komunikacyjnym)</t>
  </si>
  <si>
    <t>Środki trwałe KŚT VIII</t>
  </si>
  <si>
    <t>RAZEM Ruchomości pozostałe</t>
  </si>
  <si>
    <t>Nakłady inwestycyjne na remonty, wykończenie wnętrz w budynkach własnych</t>
  </si>
  <si>
    <t xml:space="preserve">Mienie użyczone, najmowane lub użytkowane na podstawie innej podobnej formy korzystania z cudzej rzeczy (wykaz w następnej zakładce) </t>
  </si>
  <si>
    <t>Wartości pieniężne w schowku (przewidywany maksymalny stan dzienny)</t>
  </si>
  <si>
    <t>WYKAZ RUCHOMEGO MIENIA UŻYCZONEGO, NAJMOWANEGO LUB UŻYTKOWANEGO NA PODSTAWIE INNEJ PODOBNEJ FORMY KORZYSTANIA Z CUDZEJ RZECZY</t>
  </si>
  <si>
    <t xml:space="preserve">Nazwa </t>
  </si>
  <si>
    <t>Właściciel</t>
  </si>
  <si>
    <t>RAZEM:</t>
  </si>
  <si>
    <t>Sysmex KX-21N</t>
  </si>
  <si>
    <t>Sysmex</t>
  </si>
  <si>
    <t>Sysmex XS-1000i</t>
  </si>
  <si>
    <t>Konelab Prime 30</t>
  </si>
  <si>
    <t>BIOMERIEUX  Warszawa</t>
  </si>
  <si>
    <t>Biosen C-Line</t>
  </si>
  <si>
    <t>Allmed</t>
  </si>
  <si>
    <t>GEM Premium 3000 System</t>
  </si>
  <si>
    <t>Werfen</t>
  </si>
  <si>
    <t>Programator do programowania i kontroli implantowalnych urządzeń</t>
  </si>
  <si>
    <t>Biotronik Poznań</t>
  </si>
  <si>
    <t xml:space="preserve">Programator do programowania i kontroli implantowalnych urządzeń   </t>
  </si>
  <si>
    <t xml:space="preserve"> Biotronik Poznań</t>
  </si>
  <si>
    <t>System Aqua Bplus 1000 Fresenius Medical Care Polska S.A.</t>
  </si>
  <si>
    <t>Ilab Taurus</t>
  </si>
  <si>
    <t>Ilab Aries</t>
  </si>
  <si>
    <t>Mikroskop labor. MB200</t>
  </si>
  <si>
    <t>SPRZĘT ELEKTRONICZNY DO UBEZPIECZENIA W SYSTEMIE WSZYSTKICH RYZYK</t>
  </si>
  <si>
    <t>Nazwa sprzętu</t>
  </si>
  <si>
    <t>Rok produkcji</t>
  </si>
  <si>
    <t>Przenośny/ stacjonarny/ oprogramowanie (P/S/O)</t>
  </si>
  <si>
    <t>Medyczny (TAK/NIE)</t>
  </si>
  <si>
    <t>Nr inwentarzowy/ seryjny</t>
  </si>
  <si>
    <t>w tym stacjonarny</t>
  </si>
  <si>
    <t>w tym przenośny</t>
  </si>
  <si>
    <t>w tym oprogramowanie</t>
  </si>
  <si>
    <t>S</t>
  </si>
  <si>
    <t>TAK</t>
  </si>
  <si>
    <t>P</t>
  </si>
  <si>
    <t>aparat kardioangiograficzny</t>
  </si>
  <si>
    <t>8-4-42-155-1</t>
  </si>
  <si>
    <t>System monitorowania funkcji życiowych</t>
  </si>
  <si>
    <t>8-4-42-100-3</t>
  </si>
  <si>
    <t>Uniwersalny aparat USG Philips</t>
  </si>
  <si>
    <t>8-4-42-77-9</t>
  </si>
  <si>
    <t>8-4-42-100-4</t>
  </si>
  <si>
    <t>Echokardiograf Philips HD11</t>
  </si>
  <si>
    <t>8-4-42-11-4</t>
  </si>
  <si>
    <t>Aparat USG z Dopplerem Aloka Prosound</t>
  </si>
  <si>
    <t>8-4-42-77-10</t>
  </si>
  <si>
    <t>Aparat RTG z ramieniem C ZIEHM</t>
  </si>
  <si>
    <t>8-4-40-26-2</t>
  </si>
  <si>
    <t>Programator 2090 do kontroli wszczepionych urządzeń – szt. 2, Medtronic Poland Sp. z o.o. Warszawa, ul. Ostrobramska 101, Cesja na rzecz  firma Medtronic Poland Sp. z o.o. Warszawa, ul. Ostrobramska 101 z tytułu ubezpieczenia programatorów</t>
  </si>
  <si>
    <t>Mammograf analogowy Lorad</t>
  </si>
  <si>
    <t>8-4-40-17-3</t>
  </si>
  <si>
    <t>Zestaw laserowy</t>
  </si>
  <si>
    <t>8-4-42-218-1</t>
  </si>
  <si>
    <t>Laser siatkówkowy Visulas</t>
  </si>
  <si>
    <t>8-4-42-220-2</t>
  </si>
  <si>
    <t>Tomograf komputerowy Toshiba TSX-303A</t>
  </si>
  <si>
    <t>8-4-42-109-2</t>
  </si>
  <si>
    <t>ELEKTRONICZNY SPRZĘT PRZENOŚNY W KARETKACH DO UBEZPIECZENIA W SYSTEMIE WSZYSTKICH RYZYK</t>
  </si>
  <si>
    <t>Defibrylator LIFEPAK 12</t>
  </si>
  <si>
    <t>nr inwentarzowy 8-4-41-13-25</t>
  </si>
  <si>
    <t>nr inwentarzowy 8-4-41-13-26</t>
  </si>
  <si>
    <t>nr inwentarzowy 8-4-41-13-24</t>
  </si>
  <si>
    <t>nr inwentarzowy 8-4-41-13-20</t>
  </si>
  <si>
    <t>Respirator WEINMANN</t>
  </si>
  <si>
    <t>nr inwentarzowy 8-4-42-30-25</t>
  </si>
  <si>
    <t>nr inwentarzowy 8-4-42-30-24</t>
  </si>
  <si>
    <t>Defibrylator LIFEPACK 12</t>
  </si>
  <si>
    <t>nr inw. 8-4-41-13-31</t>
  </si>
  <si>
    <t>Respirator Weinmann</t>
  </si>
  <si>
    <t>8-4-42-30-23</t>
  </si>
  <si>
    <t>Respirator RESCUPAC ZDM</t>
  </si>
  <si>
    <t>8-4-42-30-29</t>
  </si>
  <si>
    <t>Ssak OB 2012 BOSCAROL</t>
  </si>
  <si>
    <t>8-4-44-6-3</t>
  </si>
  <si>
    <t>8-4-44-6-2</t>
  </si>
  <si>
    <t>8-4-44-6-1</t>
  </si>
  <si>
    <t>Defibrylator Lifepak 15</t>
  </si>
  <si>
    <t>7-5-50-3-10/1</t>
  </si>
  <si>
    <t>Respirator Medumat Standard A</t>
  </si>
  <si>
    <t>7-5-50-3-10/2</t>
  </si>
  <si>
    <t>Urządzenie do mechanicznej kompresji klatki piersiowej</t>
  </si>
  <si>
    <t>8-4-42-223-1</t>
  </si>
  <si>
    <t>8-4-42-223-2</t>
  </si>
  <si>
    <t xml:space="preserve">Pozostałe wyposażenie (np. mienie niskocenne, inne rejestry) </t>
  </si>
  <si>
    <t>Środki obrotowe - np.stany magazynowe, apteczne, środki czystości, opał, materiały eksploatacyjne (maksymalny przewidywany stan dzienny)</t>
  </si>
  <si>
    <t>zał nr 9 do SIWZ nr.....</t>
  </si>
  <si>
    <t xml:space="preserve">DANE </t>
  </si>
  <si>
    <t>Konstrukcja:  pokrycie dachu (np. dachówka, papa), konstrukcja dachu (np. drewniana, stalowa), materiał i konstrukcja stropów, materiał i konstrukcja ścian budynku</t>
  </si>
  <si>
    <t>Pierwszy Pawilon Szpitalny (stary pawilon) ze Stacją Dializ i zadaszonym  podjazdem dla karetek</t>
  </si>
  <si>
    <t>Budynek techniczny (dawne trafo) z Agregatornią</t>
  </si>
  <si>
    <t>Instalacje elektryczne zewnętrzne</t>
  </si>
  <si>
    <t>Drogi ,chodniki, parkingi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</si>
</sst>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1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right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right"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4" fontId="4" fillId="36" borderId="11" xfId="0" applyNumberFormat="1" applyFont="1" applyFill="1" applyBorder="1" applyAlignment="1" applyProtection="1">
      <alignment horizontal="right" vertical="center" wrapText="1"/>
      <protection/>
    </xf>
    <xf numFmtId="0" fontId="4" fillId="37" borderId="11" xfId="0" applyFont="1" applyFill="1" applyBorder="1" applyAlignment="1">
      <alignment vertical="center" wrapText="1"/>
    </xf>
    <xf numFmtId="4" fontId="4" fillId="37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5" borderId="18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right" vertical="center"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49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vertical="center"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4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2" fillId="38" borderId="17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3" fillId="40" borderId="0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/>
    </xf>
    <xf numFmtId="0" fontId="3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1" xfId="0" applyNumberFormat="1" applyFont="1" applyFill="1" applyBorder="1" applyAlignment="1" applyProtection="1">
      <alignment horizontal="right" vertical="center" wrapText="1"/>
      <protection/>
    </xf>
    <xf numFmtId="4" fontId="2" fillId="39" borderId="11" xfId="0" applyNumberFormat="1" applyFont="1" applyFill="1" applyBorder="1" applyAlignment="1" applyProtection="1">
      <alignment horizontal="center" vertical="center" wrapText="1"/>
      <protection/>
    </xf>
    <xf numFmtId="4" fontId="4" fillId="41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zoomScalePageLayoutView="0" workbookViewId="0" topLeftCell="A7">
      <selection activeCell="A2" sqref="A2"/>
    </sheetView>
  </sheetViews>
  <sheetFormatPr defaultColWidth="0.37109375" defaultRowHeight="15" customHeight="1"/>
  <cols>
    <col min="1" max="1" width="4.75390625" style="2" customWidth="1"/>
    <col min="2" max="2" width="49.125" style="2" customWidth="1"/>
    <col min="3" max="3" width="31.625" style="4" customWidth="1"/>
    <col min="4" max="254" width="0" style="2" hidden="1" customWidth="1"/>
    <col min="255" max="16384" width="0.37109375" style="2" customWidth="1"/>
  </cols>
  <sheetData>
    <row r="1" spans="2:3" ht="15" customHeight="1">
      <c r="B1" s="2" t="s">
        <v>168</v>
      </c>
      <c r="C1" s="5"/>
    </row>
    <row r="3" spans="2:3" ht="29.25" customHeight="1">
      <c r="B3" s="6"/>
      <c r="C3" s="7" t="s">
        <v>169</v>
      </c>
    </row>
    <row r="4" spans="2:3" ht="57" customHeight="1">
      <c r="B4" s="8" t="s">
        <v>0</v>
      </c>
      <c r="C4" s="9" t="s">
        <v>1</v>
      </c>
    </row>
    <row r="5" spans="2:3" ht="15" customHeight="1">
      <c r="B5" s="3" t="s">
        <v>2</v>
      </c>
      <c r="C5" s="10" t="s">
        <v>3</v>
      </c>
    </row>
    <row r="6" spans="2:3" ht="15" customHeight="1">
      <c r="B6" s="3" t="s">
        <v>4</v>
      </c>
      <c r="C6" s="10" t="s">
        <v>5</v>
      </c>
    </row>
    <row r="7" spans="2:3" ht="15" customHeight="1">
      <c r="B7" s="3" t="s">
        <v>6</v>
      </c>
      <c r="C7" s="10">
        <v>312567</v>
      </c>
    </row>
    <row r="8" spans="2:3" ht="15" customHeight="1">
      <c r="B8" s="3" t="s">
        <v>7</v>
      </c>
      <c r="C8" s="10" t="s">
        <v>8</v>
      </c>
    </row>
    <row r="9" spans="2:3" ht="15" customHeight="1">
      <c r="B9" s="108" t="s">
        <v>9</v>
      </c>
      <c r="C9" s="11"/>
    </row>
    <row r="10" spans="2:3" ht="15" customHeight="1">
      <c r="B10" s="108"/>
      <c r="C10" s="10" t="s">
        <v>3</v>
      </c>
    </row>
    <row r="11" spans="2:3" ht="24" customHeight="1">
      <c r="B11" s="108"/>
      <c r="C11" s="10" t="s">
        <v>10</v>
      </c>
    </row>
    <row r="12" spans="2:3" ht="15" customHeight="1">
      <c r="B12" s="108"/>
      <c r="C12" s="12"/>
    </row>
    <row r="13" spans="2:3" ht="15" customHeight="1">
      <c r="B13" s="108"/>
      <c r="C13" s="12"/>
    </row>
    <row r="14" spans="2:3" ht="15" customHeight="1">
      <c r="B14" s="108"/>
      <c r="C14" s="12"/>
    </row>
    <row r="15" spans="2:3" ht="15" customHeight="1">
      <c r="B15" s="108"/>
      <c r="C15" s="12"/>
    </row>
    <row r="16" spans="2:3" ht="15" customHeight="1">
      <c r="B16" s="108"/>
      <c r="C16" s="12"/>
    </row>
    <row r="17" spans="2:3" ht="15" customHeight="1">
      <c r="B17" s="108"/>
      <c r="C17" s="12"/>
    </row>
  </sheetData>
  <sheetProtection selectLockedCells="1" selectUnlockedCells="1"/>
  <mergeCells count="1">
    <mergeCell ref="B9:B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showGridLines="0" zoomScalePageLayoutView="0" workbookViewId="0" topLeftCell="A100">
      <selection activeCell="A2" sqref="A2"/>
    </sheetView>
  </sheetViews>
  <sheetFormatPr defaultColWidth="0" defaultRowHeight="12.75"/>
  <cols>
    <col min="1" max="1" width="3.25390625" style="13" customWidth="1"/>
    <col min="2" max="2" width="7.375" style="13" customWidth="1"/>
    <col min="3" max="3" width="19.00390625" style="13" customWidth="1"/>
    <col min="4" max="4" width="16.25390625" style="13" customWidth="1"/>
    <col min="5" max="5" width="13.625" style="13" customWidth="1"/>
    <col min="6" max="6" width="9.375" style="13" customWidth="1"/>
    <col min="7" max="7" width="8.875" style="13" customWidth="1"/>
    <col min="8" max="8" width="12.875" style="13" customWidth="1"/>
    <col min="9" max="9" width="13.75390625" style="13" customWidth="1"/>
    <col min="10" max="10" width="23.625" style="13" customWidth="1"/>
    <col min="11" max="11" width="12.75390625" style="13" customWidth="1"/>
    <col min="12" max="12" width="10.25390625" style="13" customWidth="1"/>
    <col min="13" max="16384" width="0" style="13" hidden="1" customWidth="1"/>
  </cols>
  <sheetData>
    <row r="1" spans="2:10" s="1" customFormat="1" ht="24" customHeight="1">
      <c r="B1" s="14"/>
      <c r="C1" s="15"/>
      <c r="D1" s="15"/>
      <c r="E1" s="15"/>
      <c r="F1" s="16" t="s">
        <v>11</v>
      </c>
      <c r="G1" s="15"/>
      <c r="H1" s="15"/>
      <c r="I1" s="15"/>
      <c r="J1" s="15"/>
    </row>
    <row r="2" s="1" customFormat="1" ht="14.25" customHeight="1"/>
    <row r="3" spans="2:12" ht="12.75">
      <c r="B3" s="5" t="s">
        <v>168</v>
      </c>
      <c r="C3" s="18"/>
      <c r="D3" s="18"/>
      <c r="E3" s="18"/>
      <c r="F3" s="18"/>
      <c r="G3" s="19"/>
      <c r="H3" s="20"/>
      <c r="I3" s="19"/>
      <c r="J3" s="19"/>
      <c r="K3" s="18"/>
      <c r="L3" s="18"/>
    </row>
    <row r="4" spans="2:12" ht="12.75" customHeight="1">
      <c r="B4" s="109"/>
      <c r="C4" s="109"/>
      <c r="D4" s="109"/>
      <c r="E4" s="109"/>
      <c r="F4" s="109"/>
      <c r="G4" s="109"/>
      <c r="H4" s="20"/>
      <c r="I4" s="19"/>
      <c r="J4" s="19"/>
      <c r="K4" s="18"/>
      <c r="L4" s="18"/>
    </row>
    <row r="5" spans="2:12" ht="12.75" customHeight="1">
      <c r="B5" s="110" t="s">
        <v>12</v>
      </c>
      <c r="C5" s="110"/>
      <c r="D5" s="18"/>
      <c r="E5" s="18"/>
      <c r="F5" s="18"/>
      <c r="G5" s="19"/>
      <c r="H5" s="20"/>
      <c r="I5" s="19"/>
      <c r="J5" s="19"/>
      <c r="K5" s="18"/>
      <c r="L5" s="18"/>
    </row>
    <row r="6" spans="2:12" ht="12.75" customHeight="1">
      <c r="B6" s="111" t="s">
        <v>13</v>
      </c>
      <c r="C6" s="111"/>
      <c r="D6" s="18"/>
      <c r="E6" s="18"/>
      <c r="F6" s="18"/>
      <c r="G6" s="19"/>
      <c r="H6" s="20"/>
      <c r="I6" s="19"/>
      <c r="J6" s="19"/>
      <c r="K6" s="24"/>
      <c r="L6" s="18"/>
    </row>
    <row r="7" spans="2:12" ht="12.75">
      <c r="B7" s="25"/>
      <c r="C7" s="25"/>
      <c r="D7" s="18"/>
      <c r="E7" s="18"/>
      <c r="F7" s="18"/>
      <c r="G7" s="19"/>
      <c r="H7" s="20"/>
      <c r="I7" s="19"/>
      <c r="J7" s="19"/>
      <c r="K7" s="24"/>
      <c r="L7" s="18"/>
    </row>
    <row r="8" spans="2:12" ht="12.75">
      <c r="B8" s="18"/>
      <c r="C8" s="26"/>
      <c r="D8" s="20"/>
      <c r="E8" s="18"/>
      <c r="F8" s="18"/>
      <c r="G8" s="19"/>
      <c r="H8" s="20"/>
      <c r="I8" s="19"/>
      <c r="J8" s="19"/>
      <c r="K8" s="24"/>
      <c r="L8" s="18"/>
    </row>
    <row r="9" spans="2:12" ht="89.25">
      <c r="B9" s="27" t="s">
        <v>14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  <c r="H9" s="27" t="s">
        <v>20</v>
      </c>
      <c r="I9" s="27" t="s">
        <v>21</v>
      </c>
      <c r="J9" s="27" t="s">
        <v>170</v>
      </c>
      <c r="K9" s="27" t="s">
        <v>72</v>
      </c>
      <c r="L9" s="24"/>
    </row>
    <row r="10" spans="2:12" ht="12.75" customHeight="1">
      <c r="B10" s="28"/>
      <c r="C10" s="112" t="s">
        <v>23</v>
      </c>
      <c r="D10" s="112"/>
      <c r="E10" s="30"/>
      <c r="F10" s="29"/>
      <c r="G10" s="31"/>
      <c r="H10" s="32"/>
      <c r="I10" s="31"/>
      <c r="J10" s="31"/>
      <c r="K10" s="33">
        <f>SUM(K11:K994)</f>
        <v>71679347.6</v>
      </c>
      <c r="L10" s="18"/>
    </row>
    <row r="11" spans="2:12" ht="63.75">
      <c r="B11" s="23">
        <v>1</v>
      </c>
      <c r="C11" s="34" t="s">
        <v>171</v>
      </c>
      <c r="D11" s="35" t="s">
        <v>24</v>
      </c>
      <c r="E11" s="35" t="s">
        <v>25</v>
      </c>
      <c r="F11" s="36">
        <v>1954</v>
      </c>
      <c r="G11" s="36">
        <v>5</v>
      </c>
      <c r="H11" s="36" t="s">
        <v>26</v>
      </c>
      <c r="I11" s="36" t="s">
        <v>26</v>
      </c>
      <c r="J11" s="36" t="s">
        <v>27</v>
      </c>
      <c r="K11" s="102">
        <v>13177383.75</v>
      </c>
      <c r="L11" s="37"/>
    </row>
    <row r="12" spans="2:12" ht="63.75">
      <c r="B12" s="23">
        <v>2</v>
      </c>
      <c r="C12" s="34" t="s">
        <v>28</v>
      </c>
      <c r="D12" s="35" t="s">
        <v>24</v>
      </c>
      <c r="E12" s="35" t="s">
        <v>25</v>
      </c>
      <c r="F12" s="36">
        <v>1954</v>
      </c>
      <c r="G12" s="36">
        <v>3</v>
      </c>
      <c r="H12" s="36" t="s">
        <v>26</v>
      </c>
      <c r="I12" s="36" t="s">
        <v>26</v>
      </c>
      <c r="J12" s="36" t="s">
        <v>27</v>
      </c>
      <c r="K12" s="102">
        <v>1209114.04</v>
      </c>
      <c r="L12" s="37"/>
    </row>
    <row r="13" spans="2:12" ht="51">
      <c r="B13" s="23">
        <v>3</v>
      </c>
      <c r="C13" s="34" t="s">
        <v>29</v>
      </c>
      <c r="D13" s="35" t="s">
        <v>24</v>
      </c>
      <c r="E13" s="35" t="s">
        <v>25</v>
      </c>
      <c r="F13" s="36">
        <v>1990</v>
      </c>
      <c r="G13" s="36" t="s">
        <v>30</v>
      </c>
      <c r="H13" s="36" t="s">
        <v>26</v>
      </c>
      <c r="I13" s="36" t="s">
        <v>26</v>
      </c>
      <c r="J13" s="36" t="s">
        <v>31</v>
      </c>
      <c r="K13" s="102">
        <v>16629085.96</v>
      </c>
      <c r="L13" s="37"/>
    </row>
    <row r="14" spans="2:12" ht="51">
      <c r="B14" s="23">
        <v>4</v>
      </c>
      <c r="C14" s="34" t="s">
        <v>32</v>
      </c>
      <c r="D14" s="35" t="s">
        <v>24</v>
      </c>
      <c r="E14" s="35" t="s">
        <v>25</v>
      </c>
      <c r="F14" s="36">
        <v>1990</v>
      </c>
      <c r="G14" s="36" t="s">
        <v>33</v>
      </c>
      <c r="H14" s="36" t="s">
        <v>26</v>
      </c>
      <c r="I14" s="36" t="s">
        <v>26</v>
      </c>
      <c r="J14" s="36" t="s">
        <v>31</v>
      </c>
      <c r="K14" s="102">
        <v>3695044.57</v>
      </c>
      <c r="L14" s="37"/>
    </row>
    <row r="15" spans="2:12" ht="51">
      <c r="B15" s="23">
        <v>5</v>
      </c>
      <c r="C15" s="34" t="s">
        <v>34</v>
      </c>
      <c r="D15" s="35" t="s">
        <v>24</v>
      </c>
      <c r="E15" s="35" t="s">
        <v>25</v>
      </c>
      <c r="F15" s="36">
        <v>1990</v>
      </c>
      <c r="G15" s="36" t="s">
        <v>35</v>
      </c>
      <c r="H15" s="36" t="s">
        <v>26</v>
      </c>
      <c r="I15" s="36" t="s">
        <v>26</v>
      </c>
      <c r="J15" s="36" t="s">
        <v>31</v>
      </c>
      <c r="K15" s="102">
        <v>391399</v>
      </c>
      <c r="L15" s="37"/>
    </row>
    <row r="16" spans="2:12" ht="51">
      <c r="B16" s="23">
        <v>6</v>
      </c>
      <c r="C16" s="34" t="s">
        <v>36</v>
      </c>
      <c r="D16" s="35" t="s">
        <v>24</v>
      </c>
      <c r="E16" s="35" t="s">
        <v>25</v>
      </c>
      <c r="F16" s="36">
        <v>1992</v>
      </c>
      <c r="G16" s="36" t="s">
        <v>37</v>
      </c>
      <c r="H16" s="36" t="s">
        <v>26</v>
      </c>
      <c r="I16" s="36" t="s">
        <v>26</v>
      </c>
      <c r="J16" s="36" t="s">
        <v>31</v>
      </c>
      <c r="K16" s="102">
        <v>5318868.85</v>
      </c>
      <c r="L16" s="37"/>
    </row>
    <row r="17" spans="2:12" ht="51">
      <c r="B17" s="23">
        <v>7</v>
      </c>
      <c r="C17" s="34" t="s">
        <v>38</v>
      </c>
      <c r="D17" s="35" t="s">
        <v>24</v>
      </c>
      <c r="E17" s="35" t="s">
        <v>25</v>
      </c>
      <c r="F17" s="36">
        <v>1992</v>
      </c>
      <c r="G17" s="36" t="s">
        <v>39</v>
      </c>
      <c r="H17" s="36" t="s">
        <v>26</v>
      </c>
      <c r="I17" s="36" t="s">
        <v>26</v>
      </c>
      <c r="J17" s="36" t="s">
        <v>31</v>
      </c>
      <c r="K17" s="102">
        <v>673804</v>
      </c>
      <c r="L17" s="37"/>
    </row>
    <row r="18" spans="2:12" ht="51">
      <c r="B18" s="23">
        <v>8</v>
      </c>
      <c r="C18" s="34" t="s">
        <v>40</v>
      </c>
      <c r="D18" s="35" t="s">
        <v>41</v>
      </c>
      <c r="E18" s="35" t="s">
        <v>25</v>
      </c>
      <c r="F18" s="36">
        <v>1940</v>
      </c>
      <c r="G18" s="36" t="s">
        <v>42</v>
      </c>
      <c r="H18" s="36" t="s">
        <v>26</v>
      </c>
      <c r="I18" s="36" t="s">
        <v>26</v>
      </c>
      <c r="J18" s="36" t="s">
        <v>31</v>
      </c>
      <c r="K18" s="102">
        <v>699732</v>
      </c>
      <c r="L18" s="37"/>
    </row>
    <row r="19" spans="2:12" ht="51">
      <c r="B19" s="23">
        <v>9</v>
      </c>
      <c r="C19" s="34" t="s">
        <v>43</v>
      </c>
      <c r="D19" s="35" t="s">
        <v>24</v>
      </c>
      <c r="E19" s="35" t="s">
        <v>25</v>
      </c>
      <c r="F19" s="36">
        <v>1990</v>
      </c>
      <c r="G19" s="36" t="s">
        <v>44</v>
      </c>
      <c r="H19" s="36" t="s">
        <v>26</v>
      </c>
      <c r="I19" s="36" t="s">
        <v>26</v>
      </c>
      <c r="J19" s="36" t="s">
        <v>31</v>
      </c>
      <c r="K19" s="102">
        <v>663994</v>
      </c>
      <c r="L19" s="37"/>
    </row>
    <row r="20" spans="2:12" ht="63.75">
      <c r="B20" s="23">
        <v>10</v>
      </c>
      <c r="C20" s="34" t="s">
        <v>45</v>
      </c>
      <c r="D20" s="35" t="s">
        <v>24</v>
      </c>
      <c r="E20" s="35" t="s">
        <v>25</v>
      </c>
      <c r="F20" s="36">
        <v>1954</v>
      </c>
      <c r="G20" s="36" t="s">
        <v>44</v>
      </c>
      <c r="H20" s="36" t="s">
        <v>26</v>
      </c>
      <c r="I20" s="36" t="s">
        <v>26</v>
      </c>
      <c r="J20" s="36" t="s">
        <v>46</v>
      </c>
      <c r="K20" s="102">
        <v>68473</v>
      </c>
      <c r="L20" s="37"/>
    </row>
    <row r="21" spans="2:12" ht="63.75">
      <c r="B21" s="23">
        <v>11</v>
      </c>
      <c r="C21" s="34" t="s">
        <v>47</v>
      </c>
      <c r="D21" s="35" t="s">
        <v>24</v>
      </c>
      <c r="E21" s="35" t="s">
        <v>25</v>
      </c>
      <c r="F21" s="36">
        <v>1994</v>
      </c>
      <c r="G21" s="36" t="s">
        <v>44</v>
      </c>
      <c r="H21" s="36" t="s">
        <v>26</v>
      </c>
      <c r="I21" s="36" t="s">
        <v>26</v>
      </c>
      <c r="J21" s="36" t="s">
        <v>48</v>
      </c>
      <c r="K21" s="102">
        <v>61668</v>
      </c>
      <c r="L21" s="37"/>
    </row>
    <row r="22" spans="2:12" ht="63.75">
      <c r="B22" s="23">
        <v>12</v>
      </c>
      <c r="C22" s="34" t="s">
        <v>49</v>
      </c>
      <c r="D22" s="35" t="s">
        <v>24</v>
      </c>
      <c r="E22" s="35" t="s">
        <v>25</v>
      </c>
      <c r="F22" s="36">
        <v>1994</v>
      </c>
      <c r="G22" s="36" t="s">
        <v>44</v>
      </c>
      <c r="H22" s="36" t="s">
        <v>26</v>
      </c>
      <c r="I22" s="36" t="s">
        <v>26</v>
      </c>
      <c r="J22" s="36" t="s">
        <v>48</v>
      </c>
      <c r="K22" s="102">
        <v>65607</v>
      </c>
      <c r="L22" s="37"/>
    </row>
    <row r="23" spans="2:12" ht="63.75">
      <c r="B23" s="23">
        <v>13</v>
      </c>
      <c r="C23" s="34" t="s">
        <v>50</v>
      </c>
      <c r="D23" s="35" t="s">
        <v>24</v>
      </c>
      <c r="E23" s="35" t="s">
        <v>25</v>
      </c>
      <c r="F23" s="36">
        <v>1954</v>
      </c>
      <c r="G23" s="36" t="s">
        <v>44</v>
      </c>
      <c r="H23" s="36" t="s">
        <v>26</v>
      </c>
      <c r="I23" s="36" t="s">
        <v>26</v>
      </c>
      <c r="J23" s="36" t="s">
        <v>51</v>
      </c>
      <c r="K23" s="102">
        <v>46971</v>
      </c>
      <c r="L23" s="37"/>
    </row>
    <row r="24" spans="2:12" ht="38.25">
      <c r="B24" s="23">
        <v>14</v>
      </c>
      <c r="C24" s="34" t="s">
        <v>172</v>
      </c>
      <c r="D24" s="35" t="s">
        <v>24</v>
      </c>
      <c r="E24" s="35" t="s">
        <v>25</v>
      </c>
      <c r="F24" s="36">
        <v>1954</v>
      </c>
      <c r="G24" s="36" t="s">
        <v>44</v>
      </c>
      <c r="H24" s="36" t="s">
        <v>26</v>
      </c>
      <c r="I24" s="36" t="s">
        <v>26</v>
      </c>
      <c r="J24" s="36" t="s">
        <v>52</v>
      </c>
      <c r="K24" s="102">
        <v>55710</v>
      </c>
      <c r="L24" s="37"/>
    </row>
    <row r="25" spans="2:12" ht="38.25">
      <c r="B25" s="23">
        <v>15</v>
      </c>
      <c r="C25" s="34" t="s">
        <v>53</v>
      </c>
      <c r="D25" s="35" t="s">
        <v>24</v>
      </c>
      <c r="E25" s="35" t="s">
        <v>25</v>
      </c>
      <c r="F25" s="36">
        <v>1954</v>
      </c>
      <c r="G25" s="36" t="s">
        <v>44</v>
      </c>
      <c r="H25" s="36" t="s">
        <v>26</v>
      </c>
      <c r="I25" s="36" t="s">
        <v>26</v>
      </c>
      <c r="J25" s="36" t="s">
        <v>52</v>
      </c>
      <c r="K25" s="102">
        <v>18498</v>
      </c>
      <c r="L25" s="37"/>
    </row>
    <row r="26" spans="2:12" ht="51">
      <c r="B26" s="23">
        <v>16</v>
      </c>
      <c r="C26" s="34" t="s">
        <v>54</v>
      </c>
      <c r="D26" s="35" t="s">
        <v>24</v>
      </c>
      <c r="E26" s="35" t="s">
        <v>25</v>
      </c>
      <c r="F26" s="36">
        <v>1977</v>
      </c>
      <c r="G26" s="36" t="s">
        <v>35</v>
      </c>
      <c r="H26" s="36" t="s">
        <v>26</v>
      </c>
      <c r="I26" s="36" t="s">
        <v>26</v>
      </c>
      <c r="J26" s="36" t="s">
        <v>31</v>
      </c>
      <c r="K26" s="102">
        <v>51057</v>
      </c>
      <c r="L26" s="37"/>
    </row>
    <row r="27" spans="2:12" ht="38.25">
      <c r="B27" s="23">
        <v>17</v>
      </c>
      <c r="C27" s="34" t="s">
        <v>55</v>
      </c>
      <c r="D27" s="35" t="s">
        <v>24</v>
      </c>
      <c r="E27" s="35" t="s">
        <v>25</v>
      </c>
      <c r="F27" s="36">
        <v>1977</v>
      </c>
      <c r="G27" s="36" t="s">
        <v>44</v>
      </c>
      <c r="H27" s="36" t="s">
        <v>26</v>
      </c>
      <c r="I27" s="36" t="s">
        <v>26</v>
      </c>
      <c r="J27" s="36" t="s">
        <v>52</v>
      </c>
      <c r="K27" s="102"/>
      <c r="L27" s="37"/>
    </row>
    <row r="28" spans="2:12" ht="76.5">
      <c r="B28" s="23">
        <v>18</v>
      </c>
      <c r="C28" s="34" t="s">
        <v>56</v>
      </c>
      <c r="D28" s="35" t="s">
        <v>24</v>
      </c>
      <c r="E28" s="35" t="s">
        <v>25</v>
      </c>
      <c r="F28" s="36">
        <v>2007</v>
      </c>
      <c r="G28" s="36" t="s">
        <v>30</v>
      </c>
      <c r="H28" s="36" t="s">
        <v>26</v>
      </c>
      <c r="I28" s="36" t="s">
        <v>26</v>
      </c>
      <c r="J28" s="36" t="s">
        <v>57</v>
      </c>
      <c r="K28" s="102">
        <v>9390533.5</v>
      </c>
      <c r="L28" s="37"/>
    </row>
    <row r="29" spans="2:12" ht="51">
      <c r="B29" s="23">
        <v>19</v>
      </c>
      <c r="C29" s="34" t="s">
        <v>58</v>
      </c>
      <c r="D29" s="35" t="s">
        <v>24</v>
      </c>
      <c r="E29" s="35" t="s">
        <v>25</v>
      </c>
      <c r="F29" s="36">
        <v>2007</v>
      </c>
      <c r="G29" s="36" t="s">
        <v>44</v>
      </c>
      <c r="H29" s="36" t="s">
        <v>26</v>
      </c>
      <c r="I29" s="36" t="s">
        <v>26</v>
      </c>
      <c r="J29" s="36" t="s">
        <v>31</v>
      </c>
      <c r="K29" s="102">
        <v>18725053.93</v>
      </c>
      <c r="L29" s="37"/>
    </row>
    <row r="30" spans="2:12" ht="38.25">
      <c r="B30" s="23">
        <v>20</v>
      </c>
      <c r="C30" s="34" t="s">
        <v>59</v>
      </c>
      <c r="D30" s="35" t="s">
        <v>24</v>
      </c>
      <c r="E30" s="35" t="s">
        <v>25</v>
      </c>
      <c r="F30" s="36"/>
      <c r="G30" s="36"/>
      <c r="H30" s="36" t="s">
        <v>26</v>
      </c>
      <c r="I30" s="36" t="s">
        <v>26</v>
      </c>
      <c r="J30" s="36" t="s">
        <v>60</v>
      </c>
      <c r="K30" s="102">
        <v>71821</v>
      </c>
      <c r="L30" s="37"/>
    </row>
    <row r="31" spans="2:12" ht="51">
      <c r="B31" s="23">
        <v>21</v>
      </c>
      <c r="C31" s="34" t="s">
        <v>61</v>
      </c>
      <c r="D31" s="35" t="s">
        <v>24</v>
      </c>
      <c r="E31" s="35" t="s">
        <v>25</v>
      </c>
      <c r="F31" s="36">
        <v>2005</v>
      </c>
      <c r="G31" s="36" t="s">
        <v>37</v>
      </c>
      <c r="H31" s="36" t="s">
        <v>26</v>
      </c>
      <c r="I31" s="36" t="s">
        <v>26</v>
      </c>
      <c r="J31" s="36" t="s">
        <v>31</v>
      </c>
      <c r="K31" s="102"/>
      <c r="L31" s="37"/>
    </row>
    <row r="32" spans="2:12" ht="89.25">
      <c r="B32" s="23">
        <v>22</v>
      </c>
      <c r="C32" s="34" t="s">
        <v>173</v>
      </c>
      <c r="D32" s="35" t="s">
        <v>24</v>
      </c>
      <c r="E32" s="35" t="s">
        <v>25</v>
      </c>
      <c r="F32" s="36"/>
      <c r="G32" s="36"/>
      <c r="H32" s="36" t="s">
        <v>26</v>
      </c>
      <c r="I32" s="36" t="s">
        <v>26</v>
      </c>
      <c r="J32" s="36" t="s">
        <v>62</v>
      </c>
      <c r="K32" s="102">
        <v>180252</v>
      </c>
      <c r="L32" s="37"/>
    </row>
    <row r="33" spans="2:12" ht="51">
      <c r="B33" s="23">
        <v>23</v>
      </c>
      <c r="C33" s="34" t="s">
        <v>63</v>
      </c>
      <c r="D33" s="35" t="s">
        <v>24</v>
      </c>
      <c r="E33" s="35" t="s">
        <v>25</v>
      </c>
      <c r="F33" s="36"/>
      <c r="G33" s="36"/>
      <c r="H33" s="36" t="s">
        <v>26</v>
      </c>
      <c r="I33" s="36" t="s">
        <v>26</v>
      </c>
      <c r="J33" s="36" t="s">
        <v>64</v>
      </c>
      <c r="K33" s="102">
        <v>105363</v>
      </c>
      <c r="L33" s="37"/>
    </row>
    <row r="34" spans="2:12" ht="127.5">
      <c r="B34" s="23">
        <v>24</v>
      </c>
      <c r="C34" s="34" t="s">
        <v>65</v>
      </c>
      <c r="D34" s="35" t="s">
        <v>24</v>
      </c>
      <c r="E34" s="35" t="s">
        <v>25</v>
      </c>
      <c r="F34" s="36"/>
      <c r="G34" s="36"/>
      <c r="H34" s="36" t="s">
        <v>26</v>
      </c>
      <c r="I34" s="36" t="s">
        <v>26</v>
      </c>
      <c r="J34" s="36" t="s">
        <v>66</v>
      </c>
      <c r="K34" s="102">
        <v>78549</v>
      </c>
      <c r="L34" s="37"/>
    </row>
    <row r="35" spans="2:12" ht="38.25">
      <c r="B35" s="23">
        <v>25</v>
      </c>
      <c r="C35" s="34" t="s">
        <v>174</v>
      </c>
      <c r="D35" s="35" t="s">
        <v>24</v>
      </c>
      <c r="E35" s="35" t="s">
        <v>25</v>
      </c>
      <c r="F35" s="36"/>
      <c r="G35" s="36"/>
      <c r="H35" s="36" t="s">
        <v>26</v>
      </c>
      <c r="I35" s="36" t="s">
        <v>26</v>
      </c>
      <c r="J35" s="36" t="s">
        <v>67</v>
      </c>
      <c r="K35" s="102">
        <v>170234</v>
      </c>
      <c r="L35" s="37"/>
    </row>
    <row r="36" spans="2:12" ht="51">
      <c r="B36" s="23">
        <v>26</v>
      </c>
      <c r="C36" s="34" t="s">
        <v>68</v>
      </c>
      <c r="D36" s="35" t="s">
        <v>24</v>
      </c>
      <c r="E36" s="35" t="s">
        <v>25</v>
      </c>
      <c r="F36" s="36"/>
      <c r="G36" s="36"/>
      <c r="H36" s="36" t="s">
        <v>26</v>
      </c>
      <c r="I36" s="36" t="s">
        <v>26</v>
      </c>
      <c r="J36" s="36" t="s">
        <v>69</v>
      </c>
      <c r="K36" s="102">
        <v>131131</v>
      </c>
      <c r="L36" s="37"/>
    </row>
  </sheetData>
  <sheetProtection selectLockedCells="1" selectUnlockedCells="1"/>
  <mergeCells count="4">
    <mergeCell ref="B4:G4"/>
    <mergeCell ref="B5:C5"/>
    <mergeCell ref="B6:C6"/>
    <mergeCell ref="C10:D10"/>
  </mergeCells>
  <dataValidations count="5">
    <dataValidation type="list" allowBlank="1" showErrorMessage="1" sqref="B6:C6 D8">
      <formula1>"księgowa brutto,odtworzeniowa"</formula1>
      <formula2>0</formula2>
    </dataValidation>
    <dataValidation type="list" allowBlank="1" showErrorMessage="1" sqref="E11:E36">
      <formula1>"WŁASNOŚĆ,NAJEM,DZIERŻAWA,BEZPŁATNE UŻYTKOWANIE,INNE"</formula1>
      <formula2>0</formula2>
    </dataValidation>
    <dataValidation type="list" allowBlank="1" showErrorMessage="1" sqref="H11:H36">
      <formula1>"TAK,TAK ZABEZPIECZONYCH OGNIOODPORNIE,NIE"</formula1>
      <formula2>0</formula2>
    </dataValidation>
    <dataValidation type="list" allowBlank="1" showErrorMessage="1" sqref="I11:I36">
      <formula1>"TAK,NIE"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10:K36">
      <formula1>0</formula1>
    </dataValidation>
  </dataValidations>
  <printOptions/>
  <pageMargins left="0.31527777777777777" right="0.31527777777777777" top="0.35416666666666663" bottom="0.3541666666666667" header="0.11805555555555555" footer="0.5118055555555555"/>
  <pageSetup horizontalDpi="300" verticalDpi="300" orientation="landscape" paperSize="9" r:id="rId1"/>
  <headerFooter alignWithMargins="0">
    <oddHeader>&amp;CNIERUCHOMOŚCI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43">
      <selection activeCell="A6" sqref="A6"/>
    </sheetView>
  </sheetViews>
  <sheetFormatPr defaultColWidth="0" defaultRowHeight="15" customHeight="1"/>
  <cols>
    <col min="1" max="1" width="4.75390625" style="18" customWidth="1"/>
    <col min="2" max="2" width="44.75390625" style="18" customWidth="1"/>
    <col min="3" max="3" width="13.75390625" style="18" customWidth="1"/>
    <col min="4" max="4" width="25.00390625" style="18" customWidth="1"/>
    <col min="5" max="16384" width="0" style="18" hidden="1" customWidth="1"/>
  </cols>
  <sheetData>
    <row r="1" spans="2:4" ht="15" customHeight="1">
      <c r="B1" s="38" t="s">
        <v>70</v>
      </c>
      <c r="C1" s="39"/>
      <c r="D1" s="40"/>
    </row>
    <row r="3" spans="2:3" ht="15" customHeight="1">
      <c r="B3" s="21" t="s">
        <v>168</v>
      </c>
      <c r="C3" s="21"/>
    </row>
    <row r="4" ht="15" customHeight="1">
      <c r="B4" s="22" t="s">
        <v>12</v>
      </c>
    </row>
    <row r="5" ht="15" customHeight="1">
      <c r="B5" s="23" t="s">
        <v>13</v>
      </c>
    </row>
    <row r="6" spans="2:3" ht="15" customHeight="1">
      <c r="B6" s="26"/>
      <c r="C6" s="20"/>
    </row>
    <row r="7" spans="2:3" ht="25.5" customHeight="1">
      <c r="B7" s="27" t="s">
        <v>71</v>
      </c>
      <c r="C7" s="27" t="s">
        <v>22</v>
      </c>
    </row>
    <row r="8" spans="2:3" ht="15" customHeight="1">
      <c r="B8" s="41" t="s">
        <v>73</v>
      </c>
      <c r="C8" s="42">
        <f>C9+C16</f>
        <v>31048306.839999996</v>
      </c>
    </row>
    <row r="9" spans="2:3" ht="15" customHeight="1">
      <c r="B9" s="43" t="s">
        <v>74</v>
      </c>
      <c r="C9" s="44">
        <f>SUM(C10:C15)</f>
        <v>24446898.24</v>
      </c>
    </row>
    <row r="10" spans="2:3" ht="15" customHeight="1">
      <c r="B10" s="45" t="s">
        <v>75</v>
      </c>
      <c r="C10" s="102">
        <v>16505.37</v>
      </c>
    </row>
    <row r="11" spans="2:3" ht="15" customHeight="1">
      <c r="B11" s="45" t="s">
        <v>76</v>
      </c>
      <c r="C11" s="102">
        <v>834562.3</v>
      </c>
    </row>
    <row r="12" spans="2:3" ht="15" customHeight="1">
      <c r="B12" s="45" t="s">
        <v>77</v>
      </c>
      <c r="C12" s="102">
        <v>303287.59</v>
      </c>
    </row>
    <row r="13" spans="2:3" ht="15" customHeight="1">
      <c r="B13" s="45" t="s">
        <v>78</v>
      </c>
      <c r="C13" s="102">
        <v>934715.15</v>
      </c>
    </row>
    <row r="14" spans="2:3" ht="24.75" customHeight="1">
      <c r="B14" s="45" t="s">
        <v>79</v>
      </c>
      <c r="C14" s="102">
        <v>0</v>
      </c>
    </row>
    <row r="15" spans="2:3" ht="15" customHeight="1">
      <c r="B15" s="46" t="s">
        <v>80</v>
      </c>
      <c r="C15" s="103">
        <v>22357827.83</v>
      </c>
    </row>
    <row r="16" spans="2:3" ht="15" customHeight="1">
      <c r="B16" s="43" t="s">
        <v>81</v>
      </c>
      <c r="C16" s="44">
        <f>SUM(C17:C21)</f>
        <v>6601408.6</v>
      </c>
    </row>
    <row r="17" spans="2:3" ht="25.5" customHeight="1">
      <c r="B17" s="47" t="s">
        <v>166</v>
      </c>
      <c r="C17" s="104">
        <v>3399544.2</v>
      </c>
    </row>
    <row r="18" spans="2:3" ht="25.5" customHeight="1">
      <c r="B18" s="45" t="s">
        <v>82</v>
      </c>
      <c r="C18" s="102">
        <v>755000</v>
      </c>
    </row>
    <row r="19" spans="2:3" ht="38.25" customHeight="1">
      <c r="B19" s="45" t="s">
        <v>83</v>
      </c>
      <c r="C19" s="102">
        <v>1086864.4</v>
      </c>
    </row>
    <row r="20" spans="2:3" ht="51" customHeight="1">
      <c r="B20" s="45" t="s">
        <v>167</v>
      </c>
      <c r="C20" s="102">
        <v>1350000</v>
      </c>
    </row>
    <row r="21" spans="2:3" ht="25.5" customHeight="1">
      <c r="B21" s="45" t="s">
        <v>84</v>
      </c>
      <c r="C21" s="102">
        <v>10000</v>
      </c>
    </row>
    <row r="22" ht="15" customHeight="1">
      <c r="C22" s="48"/>
    </row>
  </sheetData>
  <sheetProtection selectLockedCells="1" selectUnlockedCells="1"/>
  <dataValidations count="2">
    <dataValidation type="list" allowBlank="1" showErrorMessage="1" sqref="B5 C6">
      <formula1>"księgowa brutto,odtworzeniowa"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2">
      <formula1>0</formula1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36">
      <selection activeCell="A4" sqref="A4"/>
    </sheetView>
  </sheetViews>
  <sheetFormatPr defaultColWidth="0" defaultRowHeight="15" customHeight="1"/>
  <cols>
    <col min="1" max="2" width="4.75390625" style="1" customWidth="1"/>
    <col min="3" max="3" width="52.625" style="1" customWidth="1"/>
    <col min="4" max="4" width="32.25390625" style="1" customWidth="1"/>
    <col min="5" max="5" width="14.625" style="1" customWidth="1"/>
    <col min="6" max="6" width="11.125" style="1" customWidth="1"/>
    <col min="7" max="16384" width="0" style="1" hidden="1" customWidth="1"/>
  </cols>
  <sheetData>
    <row r="1" ht="1.5" customHeight="1">
      <c r="C1" s="5"/>
    </row>
    <row r="2" spans="2:5" ht="15" customHeight="1">
      <c r="B2" s="49"/>
      <c r="C2" s="113" t="s">
        <v>85</v>
      </c>
      <c r="D2" s="113"/>
      <c r="E2" s="50"/>
    </row>
    <row r="3" spans="2:5" s="17" customFormat="1" ht="36.75" customHeight="1">
      <c r="B3" s="51"/>
      <c r="C3" s="113"/>
      <c r="D3" s="113"/>
      <c r="E3" s="52"/>
    </row>
    <row r="4" spans="2:5" s="99" customFormat="1" ht="36.75" customHeight="1">
      <c r="B4" s="100"/>
      <c r="C4" s="98" t="s">
        <v>168</v>
      </c>
      <c r="D4" s="98"/>
      <c r="E4" s="101"/>
    </row>
    <row r="6" spans="2:5" s="17" customFormat="1" ht="27.75" customHeight="1">
      <c r="B6" s="27" t="s">
        <v>14</v>
      </c>
      <c r="C6" s="53" t="s">
        <v>86</v>
      </c>
      <c r="D6" s="53" t="s">
        <v>87</v>
      </c>
      <c r="E6" s="54" t="s">
        <v>22</v>
      </c>
    </row>
    <row r="7" spans="2:5" s="17" customFormat="1" ht="15" customHeight="1">
      <c r="B7" s="28"/>
      <c r="C7" s="55"/>
      <c r="D7" s="56" t="s">
        <v>88</v>
      </c>
      <c r="E7" s="107">
        <f>SUM(E8:E317)</f>
        <v>1086864.4</v>
      </c>
    </row>
    <row r="8" spans="2:5" ht="15" customHeight="1">
      <c r="B8" s="23">
        <v>1</v>
      </c>
      <c r="C8" s="95" t="s">
        <v>89</v>
      </c>
      <c r="D8" s="95" t="s">
        <v>90</v>
      </c>
      <c r="E8" s="104">
        <v>52428</v>
      </c>
    </row>
    <row r="9" spans="2:5" ht="15" customHeight="1">
      <c r="B9" s="23">
        <v>2</v>
      </c>
      <c r="C9" s="96" t="s">
        <v>91</v>
      </c>
      <c r="D9" s="96" t="s">
        <v>90</v>
      </c>
      <c r="E9" s="97">
        <v>92426.4</v>
      </c>
    </row>
    <row r="10" spans="2:5" ht="15" customHeight="1">
      <c r="B10" s="23">
        <v>3</v>
      </c>
      <c r="C10" s="96" t="s">
        <v>92</v>
      </c>
      <c r="D10" s="96" t="s">
        <v>93</v>
      </c>
      <c r="E10" s="97">
        <v>303750</v>
      </c>
    </row>
    <row r="11" spans="2:5" ht="15" customHeight="1">
      <c r="B11" s="23">
        <v>4</v>
      </c>
      <c r="C11" s="96" t="s">
        <v>94</v>
      </c>
      <c r="D11" s="96" t="s">
        <v>95</v>
      </c>
      <c r="E11" s="97">
        <v>39000</v>
      </c>
    </row>
    <row r="12" spans="2:5" ht="15" customHeight="1">
      <c r="B12" s="23">
        <v>5</v>
      </c>
      <c r="C12" s="96" t="s">
        <v>96</v>
      </c>
      <c r="D12" s="96" t="s">
        <v>97</v>
      </c>
      <c r="E12" s="97">
        <v>25000</v>
      </c>
    </row>
    <row r="13" spans="2:5" ht="15" customHeight="1">
      <c r="B13" s="23">
        <v>6</v>
      </c>
      <c r="C13" s="96" t="s">
        <v>98</v>
      </c>
      <c r="D13" s="96" t="s">
        <v>99</v>
      </c>
      <c r="E13" s="97">
        <v>20000</v>
      </c>
    </row>
    <row r="14" spans="2:5" ht="15" customHeight="1">
      <c r="B14" s="23">
        <v>7</v>
      </c>
      <c r="C14" s="96" t="s">
        <v>100</v>
      </c>
      <c r="D14" s="96" t="s">
        <v>101</v>
      </c>
      <c r="E14" s="97">
        <v>16000</v>
      </c>
    </row>
    <row r="15" spans="2:5" ht="15" customHeight="1">
      <c r="B15" s="23">
        <v>8</v>
      </c>
      <c r="C15" s="97" t="s">
        <v>102</v>
      </c>
      <c r="D15" s="97"/>
      <c r="E15" s="97">
        <v>123600</v>
      </c>
    </row>
    <row r="16" spans="2:5" ht="15" customHeight="1">
      <c r="B16" s="23">
        <v>9</v>
      </c>
      <c r="C16" s="97" t="s">
        <v>103</v>
      </c>
      <c r="D16" s="97" t="s">
        <v>97</v>
      </c>
      <c r="E16" s="97">
        <v>275000</v>
      </c>
    </row>
    <row r="17" spans="2:5" ht="15" customHeight="1">
      <c r="B17" s="23">
        <v>10</v>
      </c>
      <c r="C17" s="97" t="s">
        <v>104</v>
      </c>
      <c r="D17" s="97" t="s">
        <v>97</v>
      </c>
      <c r="E17" s="97">
        <v>134460</v>
      </c>
    </row>
    <row r="18" spans="2:5" ht="15" customHeight="1">
      <c r="B18" s="23">
        <v>11</v>
      </c>
      <c r="C18" s="97" t="s">
        <v>105</v>
      </c>
      <c r="D18" s="97" t="s">
        <v>97</v>
      </c>
      <c r="E18" s="97">
        <v>5200</v>
      </c>
    </row>
  </sheetData>
  <sheetProtection selectLockedCells="1" selectUnlockedCells="1"/>
  <mergeCells count="1">
    <mergeCell ref="C2:D3"/>
  </mergeCells>
  <conditionalFormatting sqref="E7:E8">
    <cfRule type="expression" priority="3" dxfId="1" stopIfTrue="1">
      <formula>'WYKAZ '!#REF!&lt;$H7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8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49">
      <selection activeCell="A7" sqref="A7"/>
    </sheetView>
  </sheetViews>
  <sheetFormatPr defaultColWidth="0" defaultRowHeight="12.75"/>
  <cols>
    <col min="1" max="2" width="3.125" style="13" customWidth="1"/>
    <col min="3" max="3" width="25.00390625" style="13" customWidth="1"/>
    <col min="4" max="4" width="15.625" style="13" customWidth="1"/>
    <col min="5" max="5" width="17.00390625" style="13" customWidth="1"/>
    <col min="6" max="6" width="10.375" style="13" customWidth="1"/>
    <col min="7" max="7" width="12.875" style="13" customWidth="1"/>
    <col min="8" max="8" width="13.625" style="13" customWidth="1"/>
    <col min="9" max="9" width="1.12109375" style="13" customWidth="1"/>
    <col min="10" max="16384" width="0" style="13" hidden="1" customWidth="1"/>
  </cols>
  <sheetData>
    <row r="1" spans="1:8" ht="31.5" customHeight="1">
      <c r="A1" s="57"/>
      <c r="B1" s="58"/>
      <c r="C1" s="16"/>
      <c r="D1" s="59"/>
      <c r="E1" s="60" t="s">
        <v>106</v>
      </c>
      <c r="F1" s="59"/>
      <c r="G1" s="61"/>
      <c r="H1" s="62"/>
    </row>
    <row r="2" spans="1:8" ht="12.75">
      <c r="A2" s="57"/>
      <c r="B2" s="57"/>
      <c r="C2" s="5"/>
      <c r="D2" s="57"/>
      <c r="E2" s="63"/>
      <c r="F2" s="57"/>
      <c r="G2" s="64"/>
      <c r="H2" s="65"/>
    </row>
    <row r="3" spans="1:8" ht="12.75">
      <c r="A3" s="57"/>
      <c r="B3" s="57"/>
      <c r="C3" s="5" t="s">
        <v>168</v>
      </c>
      <c r="D3" s="57"/>
      <c r="E3" s="63"/>
      <c r="F3" s="57"/>
      <c r="G3" s="64"/>
      <c r="H3" s="65"/>
    </row>
    <row r="4" spans="1:8" ht="12.75">
      <c r="A4" s="57"/>
      <c r="B4" s="57"/>
      <c r="C4" s="66"/>
      <c r="D4" s="66"/>
      <c r="E4" s="66"/>
      <c r="F4" s="66"/>
      <c r="G4" s="66"/>
      <c r="H4" s="66"/>
    </row>
    <row r="5" spans="1:8" ht="12.75">
      <c r="A5" s="57"/>
      <c r="B5" s="57"/>
      <c r="C5" s="22" t="s">
        <v>12</v>
      </c>
      <c r="D5" s="69"/>
      <c r="E5" s="18"/>
      <c r="F5" s="57"/>
      <c r="G5" s="64"/>
      <c r="H5" s="65"/>
    </row>
    <row r="6" spans="1:8" ht="12.75">
      <c r="A6" s="57"/>
      <c r="B6" s="57"/>
      <c r="C6" s="23" t="s">
        <v>13</v>
      </c>
      <c r="D6" s="18"/>
      <c r="E6" s="18"/>
      <c r="F6" s="57"/>
      <c r="G6" s="64"/>
      <c r="H6" s="65"/>
    </row>
    <row r="7" spans="1:8" ht="12.75">
      <c r="A7" s="68"/>
      <c r="B7" s="68"/>
      <c r="C7" s="68"/>
      <c r="D7" s="68"/>
      <c r="E7" s="68"/>
      <c r="F7" s="68"/>
      <c r="G7" s="70"/>
      <c r="H7" s="71"/>
    </row>
    <row r="8" spans="1:8" ht="12.75">
      <c r="A8" s="68"/>
      <c r="B8" s="68"/>
      <c r="C8" s="68"/>
      <c r="D8" s="68"/>
      <c r="E8" s="68"/>
      <c r="F8" s="68"/>
      <c r="G8" s="70"/>
      <c r="H8" s="71"/>
    </row>
    <row r="9" spans="1:8" ht="51">
      <c r="A9" s="69"/>
      <c r="B9" s="72" t="s">
        <v>14</v>
      </c>
      <c r="C9" s="72" t="s">
        <v>107</v>
      </c>
      <c r="D9" s="72" t="s">
        <v>108</v>
      </c>
      <c r="E9" s="72" t="s">
        <v>109</v>
      </c>
      <c r="F9" s="72" t="s">
        <v>110</v>
      </c>
      <c r="G9" s="73" t="s">
        <v>111</v>
      </c>
      <c r="H9" s="72" t="s">
        <v>72</v>
      </c>
    </row>
    <row r="10" spans="1:8" ht="12.75">
      <c r="A10" s="57"/>
      <c r="B10" s="74"/>
      <c r="C10" s="75" t="s">
        <v>23</v>
      </c>
      <c r="D10" s="76"/>
      <c r="E10" s="76"/>
      <c r="F10" s="76"/>
      <c r="G10" s="77"/>
      <c r="H10" s="42">
        <f>SUM(H14:H955)</f>
        <v>7936534</v>
      </c>
    </row>
    <row r="11" spans="1:8" ht="12.75">
      <c r="A11" s="57"/>
      <c r="B11" s="78"/>
      <c r="C11" s="75" t="s">
        <v>112</v>
      </c>
      <c r="D11" s="76"/>
      <c r="E11" s="76"/>
      <c r="F11" s="76"/>
      <c r="G11" s="77"/>
      <c r="H11" s="42">
        <f>SUMIF($E14:$E955,"S",H14:H955)</f>
        <v>6849594</v>
      </c>
    </row>
    <row r="12" spans="1:8" ht="12.75">
      <c r="A12" s="57"/>
      <c r="B12" s="78"/>
      <c r="C12" s="75" t="s">
        <v>113</v>
      </c>
      <c r="D12" s="76"/>
      <c r="E12" s="76"/>
      <c r="F12" s="76"/>
      <c r="G12" s="77"/>
      <c r="H12" s="42">
        <f>SUMIF($E14:$E955,"P",H14:H955)</f>
        <v>1086940</v>
      </c>
    </row>
    <row r="13" spans="1:8" ht="12.75">
      <c r="A13" s="57"/>
      <c r="B13" s="79"/>
      <c r="C13" s="75" t="s">
        <v>114</v>
      </c>
      <c r="D13" s="76"/>
      <c r="E13" s="76"/>
      <c r="F13" s="76"/>
      <c r="G13" s="77"/>
      <c r="H13" s="42">
        <f>SUMIF($E14:$E955,"O",H14:H955)</f>
        <v>0</v>
      </c>
    </row>
    <row r="14" spans="1:8" ht="21.75" customHeight="1">
      <c r="A14" s="68"/>
      <c r="B14" s="80">
        <v>1</v>
      </c>
      <c r="C14" s="81" t="s">
        <v>118</v>
      </c>
      <c r="D14" s="81">
        <v>2006</v>
      </c>
      <c r="E14" s="81" t="s">
        <v>115</v>
      </c>
      <c r="F14" s="81" t="s">
        <v>116</v>
      </c>
      <c r="G14" s="82" t="s">
        <v>119</v>
      </c>
      <c r="H14" s="105">
        <v>2531677</v>
      </c>
    </row>
    <row r="15" spans="1:8" ht="25.5">
      <c r="A15" s="57"/>
      <c r="B15" s="80">
        <v>2</v>
      </c>
      <c r="C15" s="91" t="s">
        <v>120</v>
      </c>
      <c r="D15" s="91">
        <v>2009</v>
      </c>
      <c r="E15" s="91" t="s">
        <v>115</v>
      </c>
      <c r="F15" s="91" t="s">
        <v>116</v>
      </c>
      <c r="G15" s="92" t="s">
        <v>121</v>
      </c>
      <c r="H15" s="105">
        <v>319142</v>
      </c>
    </row>
    <row r="16" spans="1:8" ht="25.5">
      <c r="A16" s="57"/>
      <c r="B16" s="80">
        <v>3</v>
      </c>
      <c r="C16" s="91" t="s">
        <v>122</v>
      </c>
      <c r="D16" s="91">
        <v>2009</v>
      </c>
      <c r="E16" s="91" t="s">
        <v>117</v>
      </c>
      <c r="F16" s="91" t="s">
        <v>116</v>
      </c>
      <c r="G16" s="92" t="s">
        <v>123</v>
      </c>
      <c r="H16" s="105">
        <v>189197</v>
      </c>
    </row>
    <row r="17" spans="1:8" ht="25.5">
      <c r="A17" s="57"/>
      <c r="B17" s="80">
        <v>4</v>
      </c>
      <c r="C17" s="91" t="s">
        <v>120</v>
      </c>
      <c r="D17" s="91">
        <v>2009</v>
      </c>
      <c r="E17" s="91" t="s">
        <v>115</v>
      </c>
      <c r="F17" s="91" t="s">
        <v>116</v>
      </c>
      <c r="G17" s="92" t="s">
        <v>124</v>
      </c>
      <c r="H17" s="105">
        <v>231600</v>
      </c>
    </row>
    <row r="18" spans="1:8" ht="12.75">
      <c r="A18" s="57"/>
      <c r="B18" s="80">
        <v>5</v>
      </c>
      <c r="C18" s="91" t="s">
        <v>125</v>
      </c>
      <c r="D18" s="91">
        <v>2010</v>
      </c>
      <c r="E18" s="91" t="s">
        <v>115</v>
      </c>
      <c r="F18" s="91" t="s">
        <v>116</v>
      </c>
      <c r="G18" s="92" t="s">
        <v>126</v>
      </c>
      <c r="H18" s="105">
        <v>319395</v>
      </c>
    </row>
    <row r="19" spans="1:8" ht="25.5">
      <c r="A19" s="57"/>
      <c r="B19" s="80">
        <v>6</v>
      </c>
      <c r="C19" s="91" t="s">
        <v>127</v>
      </c>
      <c r="D19" s="91">
        <v>2010</v>
      </c>
      <c r="E19" s="91" t="s">
        <v>117</v>
      </c>
      <c r="F19" s="91" t="s">
        <v>116</v>
      </c>
      <c r="G19" s="92" t="s">
        <v>128</v>
      </c>
      <c r="H19" s="105">
        <v>259000</v>
      </c>
    </row>
    <row r="20" spans="1:8" ht="25.5">
      <c r="A20" s="57"/>
      <c r="B20" s="80">
        <v>7</v>
      </c>
      <c r="C20" s="91" t="s">
        <v>129</v>
      </c>
      <c r="D20" s="91">
        <v>2010</v>
      </c>
      <c r="E20" s="91" t="s">
        <v>117</v>
      </c>
      <c r="F20" s="91" t="s">
        <v>116</v>
      </c>
      <c r="G20" s="92" t="s">
        <v>130</v>
      </c>
      <c r="H20" s="105">
        <v>285690</v>
      </c>
    </row>
    <row r="21" spans="1:8" ht="114.75">
      <c r="A21" s="57"/>
      <c r="B21" s="80">
        <v>8</v>
      </c>
      <c r="C21" s="91" t="s">
        <v>131</v>
      </c>
      <c r="D21" s="91"/>
      <c r="E21" s="91" t="s">
        <v>117</v>
      </c>
      <c r="F21" s="91" t="s">
        <v>116</v>
      </c>
      <c r="G21" s="92"/>
      <c r="H21" s="105">
        <v>81810</v>
      </c>
    </row>
    <row r="22" spans="1:8" ht="12.75">
      <c r="A22" s="57"/>
      <c r="B22" s="80">
        <v>9</v>
      </c>
      <c r="C22" s="91" t="s">
        <v>132</v>
      </c>
      <c r="D22" s="91">
        <v>2012</v>
      </c>
      <c r="E22" s="91" t="s">
        <v>115</v>
      </c>
      <c r="F22" s="91" t="s">
        <v>116</v>
      </c>
      <c r="G22" s="92" t="s">
        <v>133</v>
      </c>
      <c r="H22" s="105">
        <v>249480</v>
      </c>
    </row>
    <row r="23" spans="1:8" ht="12.75">
      <c r="A23" s="57"/>
      <c r="B23" s="80">
        <v>10</v>
      </c>
      <c r="C23" s="91" t="s">
        <v>134</v>
      </c>
      <c r="D23" s="91">
        <v>2013</v>
      </c>
      <c r="E23" s="91" t="s">
        <v>117</v>
      </c>
      <c r="F23" s="91" t="s">
        <v>116</v>
      </c>
      <c r="G23" s="92" t="s">
        <v>135</v>
      </c>
      <c r="H23" s="105">
        <v>162999</v>
      </c>
    </row>
    <row r="24" spans="1:8" ht="12.75">
      <c r="A24" s="57"/>
      <c r="B24" s="80">
        <v>11</v>
      </c>
      <c r="C24" s="91" t="s">
        <v>136</v>
      </c>
      <c r="D24" s="91">
        <v>2014</v>
      </c>
      <c r="E24" s="91" t="s">
        <v>117</v>
      </c>
      <c r="F24" s="91" t="s">
        <v>116</v>
      </c>
      <c r="G24" s="92" t="s">
        <v>137</v>
      </c>
      <c r="H24" s="105">
        <v>108244</v>
      </c>
    </row>
    <row r="25" spans="1:8" ht="25.5">
      <c r="A25" s="57"/>
      <c r="B25" s="80">
        <v>12</v>
      </c>
      <c r="C25" s="93" t="s">
        <v>138</v>
      </c>
      <c r="D25" s="93">
        <v>2014</v>
      </c>
      <c r="E25" s="93" t="s">
        <v>115</v>
      </c>
      <c r="F25" s="93" t="s">
        <v>116</v>
      </c>
      <c r="G25" s="94" t="s">
        <v>139</v>
      </c>
      <c r="H25" s="105">
        <v>3198300</v>
      </c>
    </row>
  </sheetData>
  <sheetProtection selectLockedCells="1" selectUnlockedCells="1"/>
  <dataValidations count="4">
    <dataValidation type="list" allowBlank="1" showErrorMessage="1" sqref="C6">
      <formula1>"księgowa brutto,odtworzeniowa"</formula1>
      <formula2>0</formula2>
    </dataValidation>
    <dataValidation type="list" showErrorMessage="1" sqref="F14:F25">
      <formula1>"TAK,NIE"</formula1>
      <formula2>0</formula2>
    </dataValidation>
    <dataValidation type="list" showErrorMessage="1" sqref="E14:E25">
      <formula1>"S,P,O"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10:H25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4">
      <selection activeCell="A5" sqref="A5"/>
    </sheetView>
  </sheetViews>
  <sheetFormatPr defaultColWidth="0" defaultRowHeight="15" customHeight="1"/>
  <cols>
    <col min="1" max="1" width="6.375" style="69" customWidth="1"/>
    <col min="2" max="2" width="6.375" style="57" customWidth="1"/>
    <col min="3" max="3" width="34.00390625" style="57" customWidth="1"/>
    <col min="4" max="4" width="13.25390625" style="57" customWidth="1"/>
    <col min="5" max="5" width="29.375" style="64" customWidth="1"/>
    <col min="6" max="6" width="13.75390625" style="69" customWidth="1"/>
    <col min="7" max="7" width="18.25390625" style="57" customWidth="1"/>
    <col min="8" max="16384" width="0" style="57" hidden="1" customWidth="1"/>
  </cols>
  <sheetData>
    <row r="1" spans="2:7" ht="26.25" customHeight="1">
      <c r="B1" s="84"/>
      <c r="C1" s="59"/>
      <c r="D1" s="85"/>
      <c r="E1" s="60" t="s">
        <v>140</v>
      </c>
      <c r="F1" s="86"/>
      <c r="G1" s="87"/>
    </row>
    <row r="2" spans="3:4" ht="15" customHeight="1">
      <c r="C2" s="5"/>
      <c r="D2" s="63"/>
    </row>
    <row r="3" spans="2:4" ht="15" customHeight="1">
      <c r="B3" s="115" t="s">
        <v>168</v>
      </c>
      <c r="C3" s="115"/>
      <c r="D3" s="63"/>
    </row>
    <row r="4" spans="2:6" ht="15" customHeight="1">
      <c r="B4" s="67"/>
      <c r="C4" s="114"/>
      <c r="D4" s="114"/>
      <c r="E4" s="114"/>
      <c r="F4" s="88"/>
    </row>
    <row r="5" spans="3:5" ht="15" customHeight="1">
      <c r="C5" s="22" t="s">
        <v>12</v>
      </c>
      <c r="D5" s="69"/>
      <c r="E5" s="18"/>
    </row>
    <row r="6" spans="3:5" ht="15" customHeight="1">
      <c r="C6" s="23" t="s">
        <v>13</v>
      </c>
      <c r="D6" s="18"/>
      <c r="E6" s="18"/>
    </row>
    <row r="7" spans="1:5" s="68" customFormat="1" ht="15" customHeight="1">
      <c r="A7" s="83"/>
      <c r="E7" s="70"/>
    </row>
    <row r="8" spans="1:5" s="68" customFormat="1" ht="15" customHeight="1">
      <c r="A8" s="83"/>
      <c r="E8" s="70"/>
    </row>
    <row r="9" spans="1:6" s="69" customFormat="1" ht="25.5" customHeight="1">
      <c r="A9" s="26"/>
      <c r="B9" s="22" t="s">
        <v>14</v>
      </c>
      <c r="C9" s="72" t="s">
        <v>107</v>
      </c>
      <c r="D9" s="72" t="s">
        <v>108</v>
      </c>
      <c r="E9" s="73" t="s">
        <v>111</v>
      </c>
      <c r="F9" s="72" t="s">
        <v>22</v>
      </c>
    </row>
    <row r="10" spans="1:6" ht="15" customHeight="1">
      <c r="A10" s="83"/>
      <c r="B10" s="89"/>
      <c r="C10" s="89"/>
      <c r="D10" s="76"/>
      <c r="E10" s="89" t="s">
        <v>23</v>
      </c>
      <c r="F10" s="90">
        <f>SUM(F11:F975)</f>
        <v>432040.64999999997</v>
      </c>
    </row>
    <row r="11" spans="2:6" ht="15" customHeight="1">
      <c r="B11" s="81">
        <v>1</v>
      </c>
      <c r="C11" s="81" t="s">
        <v>141</v>
      </c>
      <c r="D11" s="81">
        <v>2006</v>
      </c>
      <c r="E11" s="82" t="s">
        <v>142</v>
      </c>
      <c r="F11" s="106">
        <v>34775</v>
      </c>
    </row>
    <row r="12" spans="2:6" ht="15" customHeight="1">
      <c r="B12" s="81">
        <v>2</v>
      </c>
      <c r="C12" s="81" t="s">
        <v>141</v>
      </c>
      <c r="D12" s="81">
        <v>2006</v>
      </c>
      <c r="E12" s="82" t="s">
        <v>143</v>
      </c>
      <c r="F12" s="106">
        <v>32100</v>
      </c>
    </row>
    <row r="13" spans="2:6" ht="15" customHeight="1">
      <c r="B13" s="81">
        <v>3</v>
      </c>
      <c r="C13" s="81" t="s">
        <v>141</v>
      </c>
      <c r="D13" s="81">
        <v>2006</v>
      </c>
      <c r="E13" s="82" t="s">
        <v>144</v>
      </c>
      <c r="F13" s="106">
        <v>34775</v>
      </c>
    </row>
    <row r="14" spans="1:6" s="68" customFormat="1" ht="15" customHeight="1">
      <c r="A14" s="69"/>
      <c r="B14" s="81">
        <v>4</v>
      </c>
      <c r="C14" s="81" t="s">
        <v>141</v>
      </c>
      <c r="D14" s="81">
        <v>2005</v>
      </c>
      <c r="E14" s="82" t="s">
        <v>145</v>
      </c>
      <c r="F14" s="106">
        <v>22048.4</v>
      </c>
    </row>
    <row r="15" spans="2:6" ht="15" customHeight="1">
      <c r="B15" s="81">
        <v>5</v>
      </c>
      <c r="C15" s="81" t="s">
        <v>146</v>
      </c>
      <c r="D15" s="81">
        <v>2006</v>
      </c>
      <c r="E15" s="82" t="s">
        <v>147</v>
      </c>
      <c r="F15" s="106">
        <v>14873</v>
      </c>
    </row>
    <row r="16" spans="2:6" ht="15" customHeight="1">
      <c r="B16" s="81">
        <v>6</v>
      </c>
      <c r="C16" s="81" t="s">
        <v>146</v>
      </c>
      <c r="D16" s="81">
        <v>2006</v>
      </c>
      <c r="E16" s="82" t="s">
        <v>148</v>
      </c>
      <c r="F16" s="106">
        <v>14873</v>
      </c>
    </row>
    <row r="17" spans="2:6" ht="15" customHeight="1">
      <c r="B17" s="81">
        <v>7</v>
      </c>
      <c r="C17" s="81" t="s">
        <v>149</v>
      </c>
      <c r="D17" s="81">
        <v>2009</v>
      </c>
      <c r="E17" s="82" t="s">
        <v>150</v>
      </c>
      <c r="F17" s="106">
        <v>42800</v>
      </c>
    </row>
    <row r="18" spans="2:6" ht="15" customHeight="1">
      <c r="B18" s="81">
        <v>8</v>
      </c>
      <c r="C18" s="81" t="s">
        <v>151</v>
      </c>
      <c r="D18" s="81">
        <v>2005</v>
      </c>
      <c r="E18" s="82" t="s">
        <v>152</v>
      </c>
      <c r="F18" s="106">
        <v>14823.78</v>
      </c>
    </row>
    <row r="19" spans="2:6" ht="15" customHeight="1">
      <c r="B19" s="81">
        <v>9</v>
      </c>
      <c r="C19" s="81" t="s">
        <v>153</v>
      </c>
      <c r="D19" s="81">
        <v>2010</v>
      </c>
      <c r="E19" s="82" t="s">
        <v>154</v>
      </c>
      <c r="F19" s="106">
        <v>16725.04</v>
      </c>
    </row>
    <row r="20" spans="2:6" ht="15" customHeight="1">
      <c r="B20" s="81">
        <v>10</v>
      </c>
      <c r="C20" s="81" t="s">
        <v>155</v>
      </c>
      <c r="D20" s="81">
        <v>2009</v>
      </c>
      <c r="E20" s="82" t="s">
        <v>156</v>
      </c>
      <c r="F20" s="106">
        <v>3534.37</v>
      </c>
    </row>
    <row r="21" spans="2:6" ht="15" customHeight="1">
      <c r="B21" s="81">
        <v>11</v>
      </c>
      <c r="C21" s="81" t="s">
        <v>155</v>
      </c>
      <c r="D21" s="81">
        <v>2009</v>
      </c>
      <c r="E21" s="82" t="s">
        <v>157</v>
      </c>
      <c r="F21" s="106">
        <v>3534.37</v>
      </c>
    </row>
    <row r="22" spans="2:6" ht="15" customHeight="1">
      <c r="B22" s="81">
        <v>12</v>
      </c>
      <c r="C22" s="81" t="s">
        <v>155</v>
      </c>
      <c r="D22" s="81">
        <v>2009</v>
      </c>
      <c r="E22" s="82" t="s">
        <v>158</v>
      </c>
      <c r="F22" s="106">
        <v>3534.37</v>
      </c>
    </row>
    <row r="23" spans="2:6" ht="15" customHeight="1">
      <c r="B23" s="81">
        <v>13</v>
      </c>
      <c r="C23" s="81" t="s">
        <v>159</v>
      </c>
      <c r="D23" s="81">
        <v>2011</v>
      </c>
      <c r="E23" s="82" t="s">
        <v>160</v>
      </c>
      <c r="F23" s="106">
        <v>75060</v>
      </c>
    </row>
    <row r="24" spans="2:6" ht="24" customHeight="1">
      <c r="B24" s="81">
        <v>14</v>
      </c>
      <c r="C24" s="81" t="s">
        <v>161</v>
      </c>
      <c r="D24" s="81">
        <v>2011</v>
      </c>
      <c r="E24" s="82" t="s">
        <v>162</v>
      </c>
      <c r="F24" s="106">
        <v>29721.92</v>
      </c>
    </row>
    <row r="25" spans="2:6" ht="24" customHeight="1">
      <c r="B25" s="81">
        <v>15</v>
      </c>
      <c r="C25" s="81" t="s">
        <v>163</v>
      </c>
      <c r="D25" s="81">
        <v>2014</v>
      </c>
      <c r="E25" s="82" t="s">
        <v>164</v>
      </c>
      <c r="F25" s="106">
        <v>44431.2</v>
      </c>
    </row>
    <row r="26" spans="2:6" ht="24" customHeight="1">
      <c r="B26" s="81">
        <v>16</v>
      </c>
      <c r="C26" s="81" t="s">
        <v>163</v>
      </c>
      <c r="D26" s="81">
        <v>2014</v>
      </c>
      <c r="E26" s="82" t="s">
        <v>165</v>
      </c>
      <c r="F26" s="106">
        <v>44431.2</v>
      </c>
    </row>
  </sheetData>
  <sheetProtection selectLockedCells="1" selectUnlockedCells="1"/>
  <mergeCells count="2">
    <mergeCell ref="C4:E4"/>
    <mergeCell ref="B3:C3"/>
  </mergeCells>
  <dataValidations count="2">
    <dataValidation type="list" allowBlank="1" showErrorMessage="1" sqref="C6">
      <formula1>"-------,księgowa brutto,odtworzeniowa"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10:F26">
      <formula1>0</formula1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Witczak</dc:creator>
  <cp:keywords/>
  <dc:description/>
  <cp:lastModifiedBy>elpa</cp:lastModifiedBy>
  <dcterms:created xsi:type="dcterms:W3CDTF">2015-04-08T10:19:05Z</dcterms:created>
  <dcterms:modified xsi:type="dcterms:W3CDTF">2015-04-15T10:02:37Z</dcterms:modified>
  <cp:category/>
  <cp:version/>
  <cp:contentType/>
  <cp:contentStatus/>
</cp:coreProperties>
</file>